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260" activeTab="0"/>
  </bookViews>
  <sheets>
    <sheet name="5х15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<sst xmlns="http://schemas.openxmlformats.org/spreadsheetml/2006/main" count="42" uniqueCount="40">
  <si>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Гонки</t>
  </si>
  <si>
    <t>Микрюков</t>
  </si>
  <si>
    <t>Шальнева</t>
  </si>
  <si>
    <t>Бубнов</t>
  </si>
  <si>
    <t>Сагайдак</t>
  </si>
  <si>
    <t>Терехов</t>
  </si>
  <si>
    <t>Осипов</t>
  </si>
  <si>
    <t>Быковский</t>
  </si>
  <si>
    <t>Кривицкая</t>
  </si>
  <si>
    <t>Попрыгин</t>
  </si>
  <si>
    <t>Копкин</t>
  </si>
  <si>
    <t>Королёв</t>
  </si>
  <si>
    <t>Юрченко</t>
  </si>
  <si>
    <t>Адекова</t>
  </si>
  <si>
    <t>Шестаков</t>
  </si>
  <si>
    <t>Кубасов</t>
  </si>
  <si>
    <t>Баленко</t>
  </si>
  <si>
    <t>Земских</t>
  </si>
  <si>
    <t>Черепанова</t>
  </si>
  <si>
    <t>Шибаев</t>
  </si>
  <si>
    <t>Лаврешин</t>
  </si>
  <si>
    <t>Яковлев</t>
  </si>
  <si>
    <t>Суворов</t>
  </si>
  <si>
    <t>Горшков</t>
  </si>
  <si>
    <t>Актаева</t>
  </si>
  <si>
    <t>Христофоров</t>
  </si>
  <si>
    <t>Сорокин</t>
  </si>
  <si>
    <t>Львов</t>
  </si>
  <si>
    <t>Лобач</t>
  </si>
  <si>
    <t>Иванова</t>
  </si>
  <si>
    <t>Пантелеев</t>
  </si>
  <si>
    <t>Марков</t>
  </si>
  <si>
    <t>Боднарь</t>
  </si>
  <si>
    <t>Моспанов</t>
  </si>
  <si>
    <t>место</t>
  </si>
  <si>
    <t>Технические результаты первенства в классе Ракета 270</t>
  </si>
  <si>
    <t>ср. очки
1 день</t>
  </si>
  <si>
    <t>очки 
за день</t>
  </si>
  <si>
    <t>ср. очки
2 день</t>
  </si>
  <si>
    <t>ср. очки
3 день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</si>
</sst>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5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33" borderId="10" xfId="0" applyFill="1" applyBorder="1" applyAlignment="1">
      <alignment horizontal="right"/>
    </xf>
    <xf numFmtId="0" fontId="0" fillId="8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14" borderId="10" xfId="0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49" fontId="36" fillId="0" borderId="0" xfId="0" applyNumberFormat="1" applyFont="1" applyFill="1" applyAlignment="1">
      <alignment horizontal="right" wrapText="1"/>
    </xf>
    <xf numFmtId="0" fontId="27" fillId="10" borderId="10" xfId="0" applyFont="1" applyFill="1" applyBorder="1" applyAlignment="1">
      <alignment horizontal="right"/>
    </xf>
    <xf numFmtId="0" fontId="3" fillId="10" borderId="10" xfId="0" applyFont="1" applyFill="1" applyBorder="1" applyAlignment="1">
      <alignment horizontal="right"/>
    </xf>
    <xf numFmtId="0" fontId="27" fillId="10" borderId="10" xfId="0" applyNumberFormat="1" applyFont="1" applyFill="1" applyBorder="1" applyAlignment="1">
      <alignment/>
    </xf>
    <xf numFmtId="0" fontId="27" fillId="1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tabSelected="1" zoomScale="75" zoomScaleNormal="75" zoomScalePageLayoutView="0" workbookViewId="0" topLeftCell="A1">
      <selection activeCell="AO18" sqref="AO18"/>
    </sheetView>
  </sheetViews>
  <sheetFormatPr defaultColWidth="9.140625" defaultRowHeight="15"/>
  <cols>
    <col min="1" max="1" width="6.7109375" style="0" customWidth="1"/>
    <col min="2" max="2" width="14.421875" style="0" customWidth="1"/>
    <col min="3" max="14" width="4.28125" style="5" customWidth="1"/>
    <col min="15" max="15" width="6.28125" style="13" customWidth="1"/>
    <col min="16" max="16" width="6.7109375" style="11" customWidth="1"/>
    <col min="17" max="28" width="4.28125" style="5" customWidth="1"/>
    <col min="29" max="30" width="6.28125" style="11" customWidth="1"/>
    <col min="31" max="36" width="4.28125" style="5" customWidth="1"/>
    <col min="37" max="37" width="8.00390625" style="3" customWidth="1"/>
    <col min="38" max="38" width="7.421875" style="0" customWidth="1"/>
  </cols>
  <sheetData>
    <row r="1" ht="15">
      <c r="B1" t="s">
        <v>35</v>
      </c>
    </row>
    <row r="2" spans="1:38" s="4" customFormat="1" ht="30" customHeight="1">
      <c r="A2" s="4" t="s">
        <v>34</v>
      </c>
      <c r="B2" s="4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" t="s">
        <v>37</v>
      </c>
      <c r="P2" s="14" t="s">
        <v>36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4" t="s">
        <v>37</v>
      </c>
      <c r="AD2" s="14" t="s">
        <v>38</v>
      </c>
      <c r="AE2" s="6"/>
      <c r="AF2" s="6"/>
      <c r="AG2" s="6"/>
      <c r="AH2" s="6"/>
      <c r="AI2" s="6"/>
      <c r="AJ2" s="6"/>
      <c r="AK2" s="14" t="s">
        <v>37</v>
      </c>
      <c r="AL2" s="14" t="s">
        <v>39</v>
      </c>
    </row>
    <row r="3" spans="1:39" ht="15">
      <c r="A3">
        <v>1</v>
      </c>
      <c r="B3" s="2" t="s">
        <v>10</v>
      </c>
      <c r="C3" s="9"/>
      <c r="D3" s="9"/>
      <c r="E3" s="8">
        <v>1</v>
      </c>
      <c r="F3" s="8">
        <v>2</v>
      </c>
      <c r="G3" s="9"/>
      <c r="H3" s="9"/>
      <c r="I3" s="9"/>
      <c r="J3" s="9"/>
      <c r="K3" s="8">
        <v>1</v>
      </c>
      <c r="L3" s="8">
        <v>1</v>
      </c>
      <c r="M3" s="9"/>
      <c r="N3" s="9"/>
      <c r="O3" s="15">
        <f aca="true" t="shared" si="0" ref="O3:O14">C3+D3+E3+F3+G3+H3+I3+J3+K3+L3+M3+N3</f>
        <v>5</v>
      </c>
      <c r="P3" s="16">
        <f aca="true" t="shared" si="1" ref="P3:P10">O3/4*12</f>
        <v>15</v>
      </c>
      <c r="Q3" s="9"/>
      <c r="R3" s="9"/>
      <c r="S3" s="9"/>
      <c r="T3" s="9"/>
      <c r="U3" s="8">
        <v>1</v>
      </c>
      <c r="V3" s="8">
        <v>1</v>
      </c>
      <c r="W3" s="9"/>
      <c r="X3" s="9"/>
      <c r="Y3" s="9"/>
      <c r="Z3" s="9"/>
      <c r="AA3" s="8">
        <v>3</v>
      </c>
      <c r="AB3" s="8">
        <v>1</v>
      </c>
      <c r="AC3" s="17">
        <f aca="true" t="shared" si="2" ref="AC3:AC14">Q3+R3+S3+T3+U3+V3+W3+X3+Y3+Z3+AA3+AB3</f>
        <v>6</v>
      </c>
      <c r="AD3" s="17">
        <f>AC3/4*12</f>
        <v>18</v>
      </c>
      <c r="AE3" s="10"/>
      <c r="AF3" s="10"/>
      <c r="AG3" s="8">
        <v>1</v>
      </c>
      <c r="AH3" s="8">
        <v>1</v>
      </c>
      <c r="AI3" s="10"/>
      <c r="AJ3" s="10"/>
      <c r="AK3" s="18">
        <f aca="true" t="shared" si="3" ref="AK3:AK14">AE3+AF3+AG3+AH3+AI3+AJ3</f>
        <v>2</v>
      </c>
      <c r="AL3" s="18">
        <f aca="true" t="shared" si="4" ref="AL3:AL10">AK3/2*6</f>
        <v>6</v>
      </c>
      <c r="AM3">
        <f aca="true" t="shared" si="5" ref="AM3:AM35">P3+AD3+AL3</f>
        <v>39</v>
      </c>
    </row>
    <row r="4" spans="1:39" ht="15">
      <c r="A4">
        <v>2</v>
      </c>
      <c r="B4" s="1" t="s">
        <v>7</v>
      </c>
      <c r="C4" s="8">
        <v>1</v>
      </c>
      <c r="D4" s="8">
        <v>2</v>
      </c>
      <c r="E4" s="9"/>
      <c r="F4" s="9"/>
      <c r="G4" s="9"/>
      <c r="H4" s="9"/>
      <c r="I4" s="8">
        <v>2</v>
      </c>
      <c r="J4" s="8">
        <v>2</v>
      </c>
      <c r="K4" s="9"/>
      <c r="L4" s="9"/>
      <c r="M4" s="9"/>
      <c r="N4" s="9"/>
      <c r="O4" s="15">
        <f t="shared" si="0"/>
        <v>7</v>
      </c>
      <c r="P4" s="16">
        <f t="shared" si="1"/>
        <v>21</v>
      </c>
      <c r="Q4" s="8">
        <v>5</v>
      </c>
      <c r="R4" s="8">
        <v>4</v>
      </c>
      <c r="S4" s="9"/>
      <c r="T4" s="9"/>
      <c r="U4" s="9"/>
      <c r="V4" s="9"/>
      <c r="W4" s="8">
        <v>1</v>
      </c>
      <c r="X4" s="8">
        <v>1</v>
      </c>
      <c r="Y4" s="9"/>
      <c r="Z4" s="9"/>
      <c r="AA4" s="8">
        <v>2</v>
      </c>
      <c r="AB4" s="8">
        <v>2</v>
      </c>
      <c r="AC4" s="17">
        <f t="shared" si="2"/>
        <v>15</v>
      </c>
      <c r="AD4" s="17">
        <f>AC4/6*12</f>
        <v>30</v>
      </c>
      <c r="AE4" s="10"/>
      <c r="AF4" s="10"/>
      <c r="AG4" s="10"/>
      <c r="AH4" s="10"/>
      <c r="AI4" s="8">
        <v>1</v>
      </c>
      <c r="AJ4" s="8">
        <v>1</v>
      </c>
      <c r="AK4" s="18">
        <f t="shared" si="3"/>
        <v>2</v>
      </c>
      <c r="AL4" s="18">
        <f t="shared" si="4"/>
        <v>6</v>
      </c>
      <c r="AM4">
        <f t="shared" si="5"/>
        <v>57</v>
      </c>
    </row>
    <row r="5" spans="1:39" ht="15">
      <c r="A5">
        <v>3</v>
      </c>
      <c r="B5" s="1" t="s">
        <v>8</v>
      </c>
      <c r="C5" s="8">
        <v>6</v>
      </c>
      <c r="D5" s="8">
        <v>6</v>
      </c>
      <c r="E5" s="9"/>
      <c r="F5" s="9"/>
      <c r="G5" s="9"/>
      <c r="H5" s="9"/>
      <c r="I5" s="8">
        <v>1</v>
      </c>
      <c r="J5" s="8">
        <v>1</v>
      </c>
      <c r="K5" s="9"/>
      <c r="L5" s="9"/>
      <c r="M5" s="9"/>
      <c r="N5" s="9"/>
      <c r="O5" s="15">
        <f t="shared" si="0"/>
        <v>14</v>
      </c>
      <c r="P5" s="16">
        <f t="shared" si="1"/>
        <v>42</v>
      </c>
      <c r="Q5" s="8">
        <v>2</v>
      </c>
      <c r="R5" s="8">
        <v>1</v>
      </c>
      <c r="S5" s="9"/>
      <c r="T5" s="9"/>
      <c r="U5" s="9"/>
      <c r="V5" s="9"/>
      <c r="W5" s="8">
        <v>4</v>
      </c>
      <c r="X5" s="8">
        <v>8</v>
      </c>
      <c r="Y5" s="9"/>
      <c r="Z5" s="9"/>
      <c r="AA5" s="8">
        <v>5</v>
      </c>
      <c r="AB5" s="8">
        <v>5</v>
      </c>
      <c r="AC5" s="17">
        <f t="shared" si="2"/>
        <v>25</v>
      </c>
      <c r="AD5" s="17">
        <f>AC5/6*12</f>
        <v>50</v>
      </c>
      <c r="AE5" s="10"/>
      <c r="AF5" s="10"/>
      <c r="AG5" s="10"/>
      <c r="AH5" s="10"/>
      <c r="AI5" s="8">
        <v>3</v>
      </c>
      <c r="AJ5" s="8">
        <v>4</v>
      </c>
      <c r="AK5" s="18">
        <f t="shared" si="3"/>
        <v>7</v>
      </c>
      <c r="AL5" s="18">
        <f t="shared" si="4"/>
        <v>21</v>
      </c>
      <c r="AM5">
        <f t="shared" si="5"/>
        <v>113</v>
      </c>
    </row>
    <row r="6" spans="1:39" ht="15">
      <c r="A6">
        <v>4</v>
      </c>
      <c r="B6" s="1" t="s">
        <v>26</v>
      </c>
      <c r="C6" s="9"/>
      <c r="D6" s="9"/>
      <c r="E6" s="9"/>
      <c r="F6" s="9"/>
      <c r="G6" s="8">
        <v>4</v>
      </c>
      <c r="H6" s="8">
        <v>4</v>
      </c>
      <c r="I6" s="10"/>
      <c r="J6" s="10"/>
      <c r="K6" s="9"/>
      <c r="L6" s="9"/>
      <c r="M6" s="8">
        <v>3</v>
      </c>
      <c r="N6" s="8">
        <v>6</v>
      </c>
      <c r="O6" s="15">
        <f t="shared" si="0"/>
        <v>17</v>
      </c>
      <c r="P6" s="16">
        <f t="shared" si="1"/>
        <v>51</v>
      </c>
      <c r="Q6" s="9"/>
      <c r="R6" s="9"/>
      <c r="S6" s="9"/>
      <c r="T6" s="9"/>
      <c r="U6" s="9"/>
      <c r="V6" s="9"/>
      <c r="W6" s="8">
        <v>6</v>
      </c>
      <c r="X6" s="8">
        <v>3</v>
      </c>
      <c r="Y6" s="8">
        <v>4</v>
      </c>
      <c r="Z6" s="8">
        <v>6</v>
      </c>
      <c r="AA6" s="9"/>
      <c r="AB6" s="9"/>
      <c r="AC6" s="17">
        <f t="shared" si="2"/>
        <v>19</v>
      </c>
      <c r="AD6" s="17">
        <f>AC6/4*12</f>
        <v>57</v>
      </c>
      <c r="AE6" s="8">
        <v>1</v>
      </c>
      <c r="AF6" s="8">
        <v>1</v>
      </c>
      <c r="AG6" s="10"/>
      <c r="AH6" s="10"/>
      <c r="AI6" s="10"/>
      <c r="AJ6" s="10"/>
      <c r="AK6" s="18">
        <f t="shared" si="3"/>
        <v>2</v>
      </c>
      <c r="AL6" s="18">
        <f t="shared" si="4"/>
        <v>6</v>
      </c>
      <c r="AM6">
        <f t="shared" si="5"/>
        <v>114</v>
      </c>
    </row>
    <row r="7" spans="1:39" ht="15">
      <c r="A7">
        <v>5</v>
      </c>
      <c r="B7" s="2" t="s">
        <v>33</v>
      </c>
      <c r="C7" s="8">
        <v>5</v>
      </c>
      <c r="D7" s="8">
        <v>1</v>
      </c>
      <c r="E7" s="9"/>
      <c r="F7" s="9"/>
      <c r="G7" s="9"/>
      <c r="H7" s="9"/>
      <c r="I7" s="9"/>
      <c r="J7" s="9"/>
      <c r="K7" s="8">
        <v>3</v>
      </c>
      <c r="L7" s="8">
        <v>3</v>
      </c>
      <c r="M7" s="9"/>
      <c r="N7" s="9"/>
      <c r="O7" s="15">
        <f t="shared" si="0"/>
        <v>12</v>
      </c>
      <c r="P7" s="16">
        <f t="shared" si="1"/>
        <v>36</v>
      </c>
      <c r="Q7" s="9"/>
      <c r="R7" s="9"/>
      <c r="S7" s="8">
        <v>3</v>
      </c>
      <c r="T7" s="8">
        <v>1</v>
      </c>
      <c r="U7" s="8">
        <v>2</v>
      </c>
      <c r="V7" s="8">
        <v>3</v>
      </c>
      <c r="W7" s="9"/>
      <c r="X7" s="9"/>
      <c r="Y7" s="8">
        <v>3</v>
      </c>
      <c r="Z7" s="8">
        <v>10</v>
      </c>
      <c r="AA7" s="9"/>
      <c r="AB7" s="9"/>
      <c r="AC7" s="17">
        <f t="shared" si="2"/>
        <v>22</v>
      </c>
      <c r="AD7" s="17">
        <f>AC7/6*12</f>
        <v>44</v>
      </c>
      <c r="AE7" s="10"/>
      <c r="AF7" s="10"/>
      <c r="AG7" s="10"/>
      <c r="AH7" s="10"/>
      <c r="AI7" s="8">
        <v>6</v>
      </c>
      <c r="AJ7" s="8">
        <v>6</v>
      </c>
      <c r="AK7" s="18">
        <f t="shared" si="3"/>
        <v>12</v>
      </c>
      <c r="AL7" s="18">
        <f t="shared" si="4"/>
        <v>36</v>
      </c>
      <c r="AM7">
        <f t="shared" si="5"/>
        <v>116</v>
      </c>
    </row>
    <row r="8" spans="1:39" ht="15">
      <c r="A8">
        <v>6</v>
      </c>
      <c r="B8" s="1" t="s">
        <v>25</v>
      </c>
      <c r="C8" s="9"/>
      <c r="D8" s="9"/>
      <c r="E8" s="9"/>
      <c r="F8" s="9"/>
      <c r="G8" s="8">
        <v>3</v>
      </c>
      <c r="H8" s="8">
        <v>1</v>
      </c>
      <c r="I8" s="10"/>
      <c r="J8" s="10"/>
      <c r="K8" s="9"/>
      <c r="L8" s="9"/>
      <c r="M8" s="8">
        <v>2</v>
      </c>
      <c r="N8" s="8">
        <v>5</v>
      </c>
      <c r="O8" s="15">
        <f t="shared" si="0"/>
        <v>11</v>
      </c>
      <c r="P8" s="16">
        <f t="shared" si="1"/>
        <v>33</v>
      </c>
      <c r="Q8" s="9"/>
      <c r="R8" s="9"/>
      <c r="S8" s="9"/>
      <c r="T8" s="9"/>
      <c r="U8" s="9"/>
      <c r="V8" s="9"/>
      <c r="W8" s="8">
        <v>7</v>
      </c>
      <c r="X8" s="8">
        <v>7</v>
      </c>
      <c r="Y8" s="8">
        <v>2</v>
      </c>
      <c r="Z8" s="8">
        <v>3</v>
      </c>
      <c r="AA8" s="9"/>
      <c r="AB8" s="9"/>
      <c r="AC8" s="17">
        <f t="shared" si="2"/>
        <v>19</v>
      </c>
      <c r="AD8" s="17">
        <f aca="true" t="shared" si="6" ref="AD8:AD13">AC8/4*12</f>
        <v>57</v>
      </c>
      <c r="AE8" s="8">
        <v>5</v>
      </c>
      <c r="AF8" s="8">
        <v>4</v>
      </c>
      <c r="AG8" s="10"/>
      <c r="AH8" s="10"/>
      <c r="AI8" s="10"/>
      <c r="AJ8" s="10"/>
      <c r="AK8" s="18">
        <f t="shared" si="3"/>
        <v>9</v>
      </c>
      <c r="AL8" s="18">
        <f t="shared" si="4"/>
        <v>27</v>
      </c>
      <c r="AM8">
        <f t="shared" si="5"/>
        <v>117</v>
      </c>
    </row>
    <row r="9" spans="1:39" ht="15">
      <c r="A9">
        <v>7</v>
      </c>
      <c r="B9" s="2" t="s">
        <v>19</v>
      </c>
      <c r="C9" s="9"/>
      <c r="D9" s="9"/>
      <c r="E9" s="9"/>
      <c r="F9" s="9"/>
      <c r="G9" s="8">
        <v>1</v>
      </c>
      <c r="H9" s="8">
        <v>2</v>
      </c>
      <c r="I9" s="10"/>
      <c r="J9" s="10"/>
      <c r="K9" s="8">
        <v>6</v>
      </c>
      <c r="L9" s="8">
        <v>6</v>
      </c>
      <c r="M9" s="9"/>
      <c r="N9" s="9"/>
      <c r="O9" s="15">
        <f t="shared" si="0"/>
        <v>15</v>
      </c>
      <c r="P9" s="16">
        <f t="shared" si="1"/>
        <v>45</v>
      </c>
      <c r="Q9" s="8">
        <v>3</v>
      </c>
      <c r="R9" s="8">
        <v>6</v>
      </c>
      <c r="S9" s="9"/>
      <c r="T9" s="9"/>
      <c r="U9" s="8">
        <v>6</v>
      </c>
      <c r="V9" s="8">
        <v>4</v>
      </c>
      <c r="W9" s="9"/>
      <c r="X9" s="9"/>
      <c r="Y9" s="9"/>
      <c r="Z9" s="9"/>
      <c r="AA9" s="9"/>
      <c r="AB9" s="9"/>
      <c r="AC9" s="17">
        <f t="shared" si="2"/>
        <v>19</v>
      </c>
      <c r="AD9" s="17">
        <f t="shared" si="6"/>
        <v>57</v>
      </c>
      <c r="AE9" s="10"/>
      <c r="AF9" s="10"/>
      <c r="AG9" s="8">
        <v>4</v>
      </c>
      <c r="AH9" s="8">
        <v>3</v>
      </c>
      <c r="AI9" s="10"/>
      <c r="AJ9" s="10"/>
      <c r="AK9" s="18">
        <f t="shared" si="3"/>
        <v>7</v>
      </c>
      <c r="AL9" s="18">
        <f t="shared" si="4"/>
        <v>21</v>
      </c>
      <c r="AM9">
        <f t="shared" si="5"/>
        <v>123</v>
      </c>
    </row>
    <row r="10" spans="1:39" ht="15">
      <c r="A10">
        <v>8</v>
      </c>
      <c r="B10" s="2" t="s">
        <v>4</v>
      </c>
      <c r="C10" s="8">
        <v>3</v>
      </c>
      <c r="D10" s="8">
        <v>5</v>
      </c>
      <c r="E10" s="9"/>
      <c r="F10" s="9"/>
      <c r="G10" s="9"/>
      <c r="H10" s="9"/>
      <c r="I10" s="9"/>
      <c r="J10" s="9"/>
      <c r="K10" s="8">
        <v>7</v>
      </c>
      <c r="L10" s="8">
        <v>16</v>
      </c>
      <c r="M10" s="9"/>
      <c r="N10" s="9"/>
      <c r="O10" s="15">
        <f t="shared" si="0"/>
        <v>31</v>
      </c>
      <c r="P10" s="16">
        <f t="shared" si="1"/>
        <v>93</v>
      </c>
      <c r="Q10" s="9"/>
      <c r="R10" s="9"/>
      <c r="S10" s="8">
        <v>2</v>
      </c>
      <c r="T10" s="8">
        <v>2</v>
      </c>
      <c r="U10" s="9"/>
      <c r="V10" s="9"/>
      <c r="W10" s="9"/>
      <c r="X10" s="9"/>
      <c r="Y10" s="8">
        <v>5</v>
      </c>
      <c r="Z10" s="8">
        <v>2</v>
      </c>
      <c r="AA10" s="9"/>
      <c r="AB10" s="9"/>
      <c r="AC10" s="17">
        <f t="shared" si="2"/>
        <v>11</v>
      </c>
      <c r="AD10" s="17">
        <f t="shared" si="6"/>
        <v>33</v>
      </c>
      <c r="AE10" s="10"/>
      <c r="AF10" s="10"/>
      <c r="AG10" s="8">
        <v>2</v>
      </c>
      <c r="AH10" s="8">
        <v>2</v>
      </c>
      <c r="AI10" s="10"/>
      <c r="AJ10" s="10"/>
      <c r="AK10" s="18">
        <f t="shared" si="3"/>
        <v>4</v>
      </c>
      <c r="AL10" s="18">
        <f t="shared" si="4"/>
        <v>12</v>
      </c>
      <c r="AM10">
        <f t="shared" si="5"/>
        <v>138</v>
      </c>
    </row>
    <row r="11" spans="1:39" ht="15">
      <c r="A11">
        <v>9</v>
      </c>
      <c r="B11" s="2" t="s">
        <v>1</v>
      </c>
      <c r="C11" s="8">
        <v>2</v>
      </c>
      <c r="D11" s="8">
        <v>4</v>
      </c>
      <c r="E11" s="8">
        <v>2</v>
      </c>
      <c r="F11" s="8">
        <v>5</v>
      </c>
      <c r="G11" s="9"/>
      <c r="H11" s="9"/>
      <c r="I11" s="9"/>
      <c r="J11" s="9"/>
      <c r="K11" s="8">
        <v>4</v>
      </c>
      <c r="L11" s="8">
        <v>2</v>
      </c>
      <c r="M11" s="9"/>
      <c r="N11" s="9"/>
      <c r="O11" s="15">
        <f t="shared" si="0"/>
        <v>19</v>
      </c>
      <c r="P11" s="16">
        <f>O11/6*12</f>
        <v>38</v>
      </c>
      <c r="Q11" s="9"/>
      <c r="R11" s="9"/>
      <c r="S11" s="8">
        <v>1</v>
      </c>
      <c r="T11" s="8">
        <v>3</v>
      </c>
      <c r="U11" s="9"/>
      <c r="V11" s="9"/>
      <c r="W11" s="9"/>
      <c r="X11" s="9"/>
      <c r="Y11" s="8">
        <v>6</v>
      </c>
      <c r="Z11" s="8">
        <v>5</v>
      </c>
      <c r="AA11" s="9"/>
      <c r="AB11" s="9"/>
      <c r="AC11" s="17">
        <f t="shared" si="2"/>
        <v>15</v>
      </c>
      <c r="AD11" s="17">
        <f t="shared" si="6"/>
        <v>45</v>
      </c>
      <c r="AE11" s="10"/>
      <c r="AF11" s="10"/>
      <c r="AG11" s="10"/>
      <c r="AH11" s="10"/>
      <c r="AI11" s="10"/>
      <c r="AJ11" s="8">
        <v>10</v>
      </c>
      <c r="AK11" s="18">
        <f t="shared" si="3"/>
        <v>10</v>
      </c>
      <c r="AL11" s="18">
        <f>AK11*6</f>
        <v>60</v>
      </c>
      <c r="AM11">
        <f t="shared" si="5"/>
        <v>143</v>
      </c>
    </row>
    <row r="12" spans="1:39" ht="15">
      <c r="A12">
        <v>10</v>
      </c>
      <c r="B12" s="2" t="s">
        <v>12</v>
      </c>
      <c r="C12" s="9"/>
      <c r="D12" s="9"/>
      <c r="E12" s="8">
        <v>3</v>
      </c>
      <c r="F12" s="8">
        <v>1</v>
      </c>
      <c r="G12" s="9"/>
      <c r="H12" s="9"/>
      <c r="I12" s="9"/>
      <c r="J12" s="9"/>
      <c r="K12" s="8">
        <v>2</v>
      </c>
      <c r="L12" s="8">
        <v>5</v>
      </c>
      <c r="M12" s="9"/>
      <c r="N12" s="9"/>
      <c r="O12" s="15">
        <f t="shared" si="0"/>
        <v>11</v>
      </c>
      <c r="P12" s="16">
        <f>O12/4*12</f>
        <v>33</v>
      </c>
      <c r="Q12" s="9"/>
      <c r="R12" s="9"/>
      <c r="S12" s="9"/>
      <c r="T12" s="9"/>
      <c r="U12" s="8">
        <v>8</v>
      </c>
      <c r="V12" s="8">
        <v>2</v>
      </c>
      <c r="W12" s="9"/>
      <c r="X12" s="9"/>
      <c r="Y12" s="9"/>
      <c r="Z12" s="9"/>
      <c r="AA12" s="8">
        <v>4</v>
      </c>
      <c r="AB12" s="8">
        <v>11</v>
      </c>
      <c r="AC12" s="17">
        <f t="shared" si="2"/>
        <v>25</v>
      </c>
      <c r="AD12" s="17">
        <f t="shared" si="6"/>
        <v>75</v>
      </c>
      <c r="AE12" s="10"/>
      <c r="AF12" s="10"/>
      <c r="AG12" s="8">
        <v>6</v>
      </c>
      <c r="AH12" s="8">
        <v>8</v>
      </c>
      <c r="AI12" s="10"/>
      <c r="AJ12" s="10"/>
      <c r="AK12" s="18">
        <f t="shared" si="3"/>
        <v>14</v>
      </c>
      <c r="AL12" s="18">
        <f>AK12/2*6</f>
        <v>42</v>
      </c>
      <c r="AM12">
        <f t="shared" si="5"/>
        <v>150</v>
      </c>
    </row>
    <row r="13" spans="1:39" ht="15">
      <c r="A13">
        <v>11</v>
      </c>
      <c r="B13" s="1" t="s">
        <v>24</v>
      </c>
      <c r="C13" s="9"/>
      <c r="D13" s="9"/>
      <c r="E13" s="9"/>
      <c r="F13" s="9"/>
      <c r="G13" s="8">
        <v>2</v>
      </c>
      <c r="H13" s="8">
        <v>16</v>
      </c>
      <c r="I13" s="10"/>
      <c r="J13" s="10"/>
      <c r="K13" s="9"/>
      <c r="L13" s="9"/>
      <c r="M13" s="8">
        <v>16</v>
      </c>
      <c r="N13" s="8">
        <v>1</v>
      </c>
      <c r="O13" s="15">
        <f t="shared" si="0"/>
        <v>35</v>
      </c>
      <c r="P13" s="16">
        <f>O13/4*12</f>
        <v>105</v>
      </c>
      <c r="Q13" s="9"/>
      <c r="R13" s="9"/>
      <c r="S13" s="9"/>
      <c r="T13" s="9"/>
      <c r="U13" s="9"/>
      <c r="V13" s="9"/>
      <c r="W13" s="8">
        <v>3</v>
      </c>
      <c r="X13" s="8">
        <v>4</v>
      </c>
      <c r="Y13" s="8">
        <v>1</v>
      </c>
      <c r="Z13" s="8">
        <v>1</v>
      </c>
      <c r="AA13" s="9"/>
      <c r="AB13" s="9"/>
      <c r="AC13" s="17">
        <f t="shared" si="2"/>
        <v>9</v>
      </c>
      <c r="AD13" s="17">
        <f t="shared" si="6"/>
        <v>27</v>
      </c>
      <c r="AE13" s="8">
        <v>4</v>
      </c>
      <c r="AF13" s="8">
        <v>7</v>
      </c>
      <c r="AG13" s="10"/>
      <c r="AH13" s="10"/>
      <c r="AI13" s="10"/>
      <c r="AJ13" s="10"/>
      <c r="AK13" s="18">
        <f t="shared" si="3"/>
        <v>11</v>
      </c>
      <c r="AL13" s="18">
        <f>AK13/2*6</f>
        <v>33</v>
      </c>
      <c r="AM13">
        <f t="shared" si="5"/>
        <v>165</v>
      </c>
    </row>
    <row r="14" spans="1:39" ht="15">
      <c r="A14">
        <v>12</v>
      </c>
      <c r="B14" s="1" t="s">
        <v>5</v>
      </c>
      <c r="C14" s="8">
        <v>16</v>
      </c>
      <c r="D14" s="8">
        <v>3</v>
      </c>
      <c r="E14" s="9"/>
      <c r="F14" s="9"/>
      <c r="G14" s="9"/>
      <c r="H14" s="9"/>
      <c r="I14" s="8">
        <v>10</v>
      </c>
      <c r="J14" s="8">
        <v>4</v>
      </c>
      <c r="K14" s="9"/>
      <c r="L14" s="9"/>
      <c r="M14" s="9"/>
      <c r="N14" s="9"/>
      <c r="O14" s="15">
        <f t="shared" si="0"/>
        <v>33</v>
      </c>
      <c r="P14" s="16">
        <f>O14/4*12</f>
        <v>99</v>
      </c>
      <c r="Q14" s="8">
        <v>1</v>
      </c>
      <c r="R14" s="8">
        <v>5</v>
      </c>
      <c r="S14" s="9"/>
      <c r="T14" s="9"/>
      <c r="U14" s="9"/>
      <c r="V14" s="9"/>
      <c r="W14" s="8">
        <v>2</v>
      </c>
      <c r="X14" s="8">
        <v>2</v>
      </c>
      <c r="Y14" s="10"/>
      <c r="Z14" s="10"/>
      <c r="AA14" s="8">
        <v>9</v>
      </c>
      <c r="AB14" s="8">
        <v>12</v>
      </c>
      <c r="AC14" s="17">
        <f t="shared" si="2"/>
        <v>31</v>
      </c>
      <c r="AD14" s="17">
        <f>AC14/6*12</f>
        <v>62</v>
      </c>
      <c r="AE14" s="10"/>
      <c r="AF14" s="10"/>
      <c r="AG14" s="10"/>
      <c r="AH14" s="10"/>
      <c r="AI14" s="8">
        <v>4</v>
      </c>
      <c r="AJ14" s="8">
        <v>2</v>
      </c>
      <c r="AK14" s="18">
        <f t="shared" si="3"/>
        <v>6</v>
      </c>
      <c r="AL14" s="18">
        <f>AK14/2*6</f>
        <v>18</v>
      </c>
      <c r="AM14">
        <f t="shared" si="5"/>
        <v>179</v>
      </c>
    </row>
    <row r="15" spans="1:39" ht="15">
      <c r="A15">
        <v>13</v>
      </c>
      <c r="B15" s="1" t="s">
        <v>28</v>
      </c>
      <c r="C15" s="7">
        <v>7</v>
      </c>
      <c r="D15" s="7">
        <v>8</v>
      </c>
      <c r="E15" s="7">
        <v>12</v>
      </c>
      <c r="F15" s="7">
        <v>10</v>
      </c>
      <c r="G15" s="7">
        <v>7</v>
      </c>
      <c r="H15" s="7">
        <v>6</v>
      </c>
      <c r="I15" s="7">
        <v>8</v>
      </c>
      <c r="J15" s="7">
        <v>6</v>
      </c>
      <c r="K15" s="7">
        <v>11</v>
      </c>
      <c r="L15" s="7">
        <v>9</v>
      </c>
      <c r="M15" s="7">
        <v>5</v>
      </c>
      <c r="N15" s="7">
        <v>11</v>
      </c>
      <c r="O15" s="15">
        <f>SUM(C15:N15)</f>
        <v>100</v>
      </c>
      <c r="P15" s="16">
        <f>O15</f>
        <v>100</v>
      </c>
      <c r="Q15" s="7">
        <v>4</v>
      </c>
      <c r="R15" s="7">
        <v>3</v>
      </c>
      <c r="S15" s="7">
        <v>5</v>
      </c>
      <c r="T15" s="7">
        <v>12</v>
      </c>
      <c r="U15" s="7">
        <v>4</v>
      </c>
      <c r="V15" s="7">
        <v>5</v>
      </c>
      <c r="W15" s="7">
        <v>5</v>
      </c>
      <c r="X15" s="7">
        <v>5</v>
      </c>
      <c r="Y15" s="7">
        <v>7</v>
      </c>
      <c r="Z15" s="7">
        <v>4</v>
      </c>
      <c r="AA15" s="7">
        <v>10</v>
      </c>
      <c r="AB15" s="7">
        <v>3</v>
      </c>
      <c r="AC15" s="17">
        <f>SUM(Q15:AB15)</f>
        <v>67</v>
      </c>
      <c r="AD15" s="17">
        <f>AC15</f>
        <v>67</v>
      </c>
      <c r="AE15" s="7">
        <v>2</v>
      </c>
      <c r="AF15" s="7">
        <v>2</v>
      </c>
      <c r="AG15" s="7">
        <v>5</v>
      </c>
      <c r="AH15" s="7">
        <v>7</v>
      </c>
      <c r="AI15" s="7">
        <v>2</v>
      </c>
      <c r="AJ15" s="7">
        <v>5</v>
      </c>
      <c r="AK15" s="18">
        <f>SUM(AE15:AJ15)</f>
        <v>23</v>
      </c>
      <c r="AL15" s="18">
        <f>AK15</f>
        <v>23</v>
      </c>
      <c r="AM15">
        <f t="shared" si="5"/>
        <v>190</v>
      </c>
    </row>
    <row r="16" spans="1:39" ht="15">
      <c r="A16">
        <v>14</v>
      </c>
      <c r="B16" s="2" t="s">
        <v>11</v>
      </c>
      <c r="C16" s="9"/>
      <c r="D16" s="9"/>
      <c r="E16" s="8">
        <v>9</v>
      </c>
      <c r="F16" s="8">
        <v>4</v>
      </c>
      <c r="G16" s="9"/>
      <c r="H16" s="9"/>
      <c r="I16" s="9"/>
      <c r="J16" s="9"/>
      <c r="K16" s="8">
        <v>8</v>
      </c>
      <c r="L16" s="8">
        <v>7</v>
      </c>
      <c r="M16" s="9"/>
      <c r="N16" s="9"/>
      <c r="O16" s="15">
        <f>C16+D16+E16+F16+G16+H16+I16+J16+K16+L16+M16+N16</f>
        <v>28</v>
      </c>
      <c r="P16" s="16">
        <f>O16/4*12</f>
        <v>84</v>
      </c>
      <c r="Q16" s="9"/>
      <c r="R16" s="9"/>
      <c r="S16" s="9"/>
      <c r="T16" s="9"/>
      <c r="U16" s="8">
        <v>11</v>
      </c>
      <c r="V16" s="8">
        <v>7</v>
      </c>
      <c r="W16" s="9"/>
      <c r="X16" s="9"/>
      <c r="Y16" s="9"/>
      <c r="Z16" s="9"/>
      <c r="AA16" s="8">
        <v>7</v>
      </c>
      <c r="AB16" s="8">
        <v>7</v>
      </c>
      <c r="AC16" s="17">
        <f>Q16+R16+S16+T16+U16+V16+W16+X16+Y16+Z16+AA16+AB16</f>
        <v>32</v>
      </c>
      <c r="AD16" s="17">
        <f>AC16/4*12</f>
        <v>96</v>
      </c>
      <c r="AE16" s="8">
        <v>7</v>
      </c>
      <c r="AF16" s="8">
        <v>6</v>
      </c>
      <c r="AG16" s="10"/>
      <c r="AH16" s="10"/>
      <c r="AI16" s="10"/>
      <c r="AJ16" s="10"/>
      <c r="AK16" s="18">
        <f>AE16+AF16+AG16+AH16+AI16+AJ16</f>
        <v>13</v>
      </c>
      <c r="AL16" s="18">
        <f>AK16/2*6</f>
        <v>39</v>
      </c>
      <c r="AM16">
        <f t="shared" si="5"/>
        <v>219</v>
      </c>
    </row>
    <row r="17" spans="1:39" ht="15">
      <c r="A17">
        <v>15</v>
      </c>
      <c r="B17" s="1" t="s">
        <v>16</v>
      </c>
      <c r="C17" s="9"/>
      <c r="D17" s="9"/>
      <c r="E17" s="8">
        <v>6</v>
      </c>
      <c r="F17" s="8">
        <v>6</v>
      </c>
      <c r="G17" s="9"/>
      <c r="H17" s="9"/>
      <c r="I17" s="8">
        <v>4</v>
      </c>
      <c r="J17" s="8">
        <v>16</v>
      </c>
      <c r="K17" s="9"/>
      <c r="L17" s="9"/>
      <c r="M17" s="8">
        <v>10</v>
      </c>
      <c r="N17" s="8">
        <v>4</v>
      </c>
      <c r="O17" s="15">
        <f>C17+D17+E17+F17+G17+H17+I17+J17+K17+L17+M17+N17</f>
        <v>46</v>
      </c>
      <c r="P17" s="16">
        <f>O17/6*12</f>
        <v>92</v>
      </c>
      <c r="Q17" s="9"/>
      <c r="R17" s="9"/>
      <c r="S17" s="8">
        <v>6</v>
      </c>
      <c r="T17" s="8">
        <v>5</v>
      </c>
      <c r="U17" s="9"/>
      <c r="V17" s="9"/>
      <c r="W17" s="9"/>
      <c r="X17" s="9"/>
      <c r="Y17" s="8">
        <v>8</v>
      </c>
      <c r="Z17" s="8">
        <v>8</v>
      </c>
      <c r="AA17" s="9"/>
      <c r="AB17" s="9"/>
      <c r="AC17" s="17">
        <f>Q17+R17+S17+T17+U17+V17+W17+X17+Y17+Z17+AA17+AB17</f>
        <v>27</v>
      </c>
      <c r="AD17" s="17">
        <f>AC17/4*12</f>
        <v>81</v>
      </c>
      <c r="AE17" s="10"/>
      <c r="AF17" s="10"/>
      <c r="AG17" s="10"/>
      <c r="AH17" s="10"/>
      <c r="AI17" s="8">
        <v>10</v>
      </c>
      <c r="AJ17" s="8">
        <v>8</v>
      </c>
      <c r="AK17" s="18">
        <f>AE17+AF17+AG17+AH17+AI17+AJ17</f>
        <v>18</v>
      </c>
      <c r="AL17" s="18">
        <f>AK17/2*6</f>
        <v>54</v>
      </c>
      <c r="AM17">
        <f t="shared" si="5"/>
        <v>227</v>
      </c>
    </row>
    <row r="18" spans="1:39" ht="15">
      <c r="A18">
        <v>16</v>
      </c>
      <c r="B18" s="1" t="s">
        <v>32</v>
      </c>
      <c r="C18" s="7">
        <v>8</v>
      </c>
      <c r="D18" s="7">
        <v>7</v>
      </c>
      <c r="E18" s="7">
        <v>7</v>
      </c>
      <c r="F18" s="7">
        <v>8</v>
      </c>
      <c r="G18" s="7">
        <v>6</v>
      </c>
      <c r="H18" s="7">
        <v>3</v>
      </c>
      <c r="I18" s="7">
        <v>7</v>
      </c>
      <c r="J18" s="7">
        <v>5</v>
      </c>
      <c r="K18" s="7">
        <v>9</v>
      </c>
      <c r="L18" s="7">
        <v>8</v>
      </c>
      <c r="M18" s="7">
        <v>4</v>
      </c>
      <c r="N18" s="7">
        <v>7</v>
      </c>
      <c r="O18" s="15">
        <f>SUM(C18:N18)</f>
        <v>79</v>
      </c>
      <c r="P18" s="16">
        <f>O18</f>
        <v>79</v>
      </c>
      <c r="Q18" s="7">
        <v>6</v>
      </c>
      <c r="R18" s="7">
        <v>8</v>
      </c>
      <c r="S18" s="7">
        <v>8</v>
      </c>
      <c r="T18" s="7">
        <v>10</v>
      </c>
      <c r="U18" s="7">
        <v>5</v>
      </c>
      <c r="V18" s="7">
        <v>8</v>
      </c>
      <c r="W18" s="7">
        <v>8</v>
      </c>
      <c r="X18" s="7">
        <v>9</v>
      </c>
      <c r="Y18" s="7">
        <v>9</v>
      </c>
      <c r="Z18" s="7">
        <v>7</v>
      </c>
      <c r="AA18" s="7">
        <v>12</v>
      </c>
      <c r="AB18" s="7">
        <v>10</v>
      </c>
      <c r="AC18" s="17">
        <f>SUM(Q18:AB18)</f>
        <v>100</v>
      </c>
      <c r="AD18" s="17">
        <f>AC18</f>
        <v>100</v>
      </c>
      <c r="AE18" s="7">
        <v>9</v>
      </c>
      <c r="AF18" s="7">
        <v>10</v>
      </c>
      <c r="AG18" s="7">
        <v>9</v>
      </c>
      <c r="AH18" s="7">
        <v>12</v>
      </c>
      <c r="AI18" s="7">
        <v>8</v>
      </c>
      <c r="AJ18" s="7">
        <v>9</v>
      </c>
      <c r="AK18" s="18">
        <f>SUM(AE18:AJ18)</f>
        <v>57</v>
      </c>
      <c r="AL18" s="18">
        <f>AK18</f>
        <v>57</v>
      </c>
      <c r="AM18">
        <f t="shared" si="5"/>
        <v>236</v>
      </c>
    </row>
    <row r="19" spans="1:39" ht="15">
      <c r="A19">
        <v>17</v>
      </c>
      <c r="B19" s="1" t="s">
        <v>15</v>
      </c>
      <c r="C19" s="9"/>
      <c r="D19" s="9"/>
      <c r="E19" s="8">
        <v>10</v>
      </c>
      <c r="F19" s="8">
        <v>16</v>
      </c>
      <c r="G19" s="9"/>
      <c r="H19" s="9"/>
      <c r="I19" s="8">
        <v>3</v>
      </c>
      <c r="J19" s="8">
        <v>16</v>
      </c>
      <c r="K19" s="9"/>
      <c r="L19" s="9"/>
      <c r="M19" s="8">
        <v>1</v>
      </c>
      <c r="N19" s="8">
        <v>2</v>
      </c>
      <c r="O19" s="15">
        <f>C19+D19+E19+F19+G19+H19+I19+J19+K19+L19+M19+N19</f>
        <v>48</v>
      </c>
      <c r="P19" s="16">
        <f>O19/6*12</f>
        <v>96</v>
      </c>
      <c r="Q19" s="9"/>
      <c r="R19" s="9"/>
      <c r="S19" s="8">
        <v>9</v>
      </c>
      <c r="T19" s="8">
        <v>7</v>
      </c>
      <c r="U19" s="9"/>
      <c r="V19" s="9"/>
      <c r="W19" s="9"/>
      <c r="X19" s="9"/>
      <c r="Y19" s="9"/>
      <c r="Z19" s="9"/>
      <c r="AA19" s="12">
        <v>1</v>
      </c>
      <c r="AB19" s="12">
        <v>6</v>
      </c>
      <c r="AC19" s="17">
        <f>Q19+R19+S19+T19+U19+V19+W19+X19+Y19+Z19+AA19+AB19</f>
        <v>23</v>
      </c>
      <c r="AD19" s="17">
        <f>AC19/4*12</f>
        <v>69</v>
      </c>
      <c r="AE19" s="10"/>
      <c r="AF19" s="10"/>
      <c r="AG19" s="10"/>
      <c r="AH19" s="10"/>
      <c r="AI19" s="8">
        <v>11</v>
      </c>
      <c r="AJ19" s="8">
        <v>13</v>
      </c>
      <c r="AK19" s="18">
        <f>AE19+AF19+AG19+AH19+AI19+AJ19</f>
        <v>24</v>
      </c>
      <c r="AL19" s="18">
        <f>AK19/2*6</f>
        <v>72</v>
      </c>
      <c r="AM19">
        <f t="shared" si="5"/>
        <v>237</v>
      </c>
    </row>
    <row r="20" spans="1:39" ht="15">
      <c r="A20">
        <v>18</v>
      </c>
      <c r="B20" s="1" t="s">
        <v>17</v>
      </c>
      <c r="C20" s="9"/>
      <c r="D20" s="9"/>
      <c r="E20" s="8">
        <v>4</v>
      </c>
      <c r="F20" s="8">
        <v>3</v>
      </c>
      <c r="G20" s="9"/>
      <c r="H20" s="9"/>
      <c r="I20" s="8">
        <v>6</v>
      </c>
      <c r="J20" s="8">
        <v>3</v>
      </c>
      <c r="K20" s="9"/>
      <c r="L20" s="9"/>
      <c r="M20" s="8">
        <v>7</v>
      </c>
      <c r="N20" s="8">
        <v>3</v>
      </c>
      <c r="O20" s="15">
        <f>C20+D20+E20+F20+G20+H20+I20+J20+K20+L20+M20+N20</f>
        <v>26</v>
      </c>
      <c r="P20" s="16">
        <f>O20/6*12</f>
        <v>52</v>
      </c>
      <c r="Q20" s="9"/>
      <c r="R20" s="9"/>
      <c r="S20" s="8">
        <v>12</v>
      </c>
      <c r="T20" s="8">
        <v>9</v>
      </c>
      <c r="U20" s="9"/>
      <c r="V20" s="9"/>
      <c r="W20" s="9"/>
      <c r="X20" s="9"/>
      <c r="Y20" s="9"/>
      <c r="Z20" s="9"/>
      <c r="AA20" s="9"/>
      <c r="AB20" s="9"/>
      <c r="AC20" s="17">
        <f>Q20+R20+S20+T20+U20+V20+W20+X20+Y20+Z20+AA20+AB20</f>
        <v>21</v>
      </c>
      <c r="AD20" s="17">
        <f>AC20/2*12</f>
        <v>126</v>
      </c>
      <c r="AE20" s="8">
        <v>10</v>
      </c>
      <c r="AF20" s="8">
        <v>11</v>
      </c>
      <c r="AG20" s="10"/>
      <c r="AH20" s="10"/>
      <c r="AI20" s="10"/>
      <c r="AJ20" s="10"/>
      <c r="AK20" s="18">
        <f>AE20+AF20+AG20+AH20+AI20+AJ20</f>
        <v>21</v>
      </c>
      <c r="AL20" s="18">
        <f>AK20/2*6</f>
        <v>63</v>
      </c>
      <c r="AM20">
        <f t="shared" si="5"/>
        <v>241</v>
      </c>
    </row>
    <row r="21" spans="1:39" ht="15">
      <c r="A21">
        <v>19</v>
      </c>
      <c r="B21" s="1" t="s">
        <v>31</v>
      </c>
      <c r="C21" s="7">
        <v>12</v>
      </c>
      <c r="D21" s="7">
        <v>10</v>
      </c>
      <c r="E21" s="7">
        <v>11</v>
      </c>
      <c r="F21" s="7">
        <v>11</v>
      </c>
      <c r="G21" s="7">
        <v>9</v>
      </c>
      <c r="H21" s="7">
        <v>9</v>
      </c>
      <c r="I21" s="7">
        <v>9</v>
      </c>
      <c r="J21" s="7">
        <v>9</v>
      </c>
      <c r="K21" s="7">
        <v>13</v>
      </c>
      <c r="L21" s="7">
        <v>12</v>
      </c>
      <c r="M21" s="7">
        <v>11</v>
      </c>
      <c r="N21" s="7">
        <v>10</v>
      </c>
      <c r="O21" s="15">
        <f>SUM(C21:N21)</f>
        <v>126</v>
      </c>
      <c r="P21" s="16">
        <f>O21</f>
        <v>126</v>
      </c>
      <c r="Q21" s="7">
        <v>13</v>
      </c>
      <c r="R21" s="7">
        <v>2</v>
      </c>
      <c r="S21" s="7">
        <v>16</v>
      </c>
      <c r="T21" s="7">
        <v>4</v>
      </c>
      <c r="U21" s="7">
        <v>3</v>
      </c>
      <c r="V21" s="7">
        <v>6</v>
      </c>
      <c r="W21" s="7">
        <v>10</v>
      </c>
      <c r="X21" s="7">
        <v>11</v>
      </c>
      <c r="Y21" s="7">
        <v>11</v>
      </c>
      <c r="Z21" s="7">
        <v>11</v>
      </c>
      <c r="AA21" s="7">
        <v>6</v>
      </c>
      <c r="AB21" s="7">
        <v>4</v>
      </c>
      <c r="AC21" s="17">
        <f>SUM(Q21:AB21)</f>
        <v>97</v>
      </c>
      <c r="AD21" s="17">
        <f>AC21</f>
        <v>97</v>
      </c>
      <c r="AE21" s="7">
        <v>3</v>
      </c>
      <c r="AF21" s="7">
        <v>3</v>
      </c>
      <c r="AG21" s="7">
        <v>3</v>
      </c>
      <c r="AH21" s="7">
        <v>5</v>
      </c>
      <c r="AI21" s="7">
        <v>5</v>
      </c>
      <c r="AJ21" s="7">
        <v>3</v>
      </c>
      <c r="AK21" s="18">
        <f>SUM(AE21:AJ21)</f>
        <v>22</v>
      </c>
      <c r="AL21" s="18">
        <f>AK21</f>
        <v>22</v>
      </c>
      <c r="AM21">
        <f t="shared" si="5"/>
        <v>245</v>
      </c>
    </row>
    <row r="22" spans="1:39" ht="15">
      <c r="A22">
        <v>20</v>
      </c>
      <c r="B22" s="2" t="s">
        <v>2</v>
      </c>
      <c r="C22" s="8">
        <v>4</v>
      </c>
      <c r="D22" s="8">
        <v>16</v>
      </c>
      <c r="E22" s="9"/>
      <c r="F22" s="9"/>
      <c r="G22" s="8">
        <v>5</v>
      </c>
      <c r="H22" s="8">
        <v>16</v>
      </c>
      <c r="I22" s="9"/>
      <c r="J22" s="9"/>
      <c r="K22" s="8">
        <v>5</v>
      </c>
      <c r="L22" s="8">
        <v>4</v>
      </c>
      <c r="M22" s="9"/>
      <c r="N22" s="9"/>
      <c r="O22" s="15">
        <f>C22+D22+E22+F22+G22+H22+I22+J22+K22+L22+M22+N22</f>
        <v>50</v>
      </c>
      <c r="P22" s="16">
        <f>O22/6*12</f>
        <v>100</v>
      </c>
      <c r="Q22" s="9"/>
      <c r="R22" s="9"/>
      <c r="S22" s="8">
        <v>7</v>
      </c>
      <c r="T22" s="8">
        <v>8</v>
      </c>
      <c r="U22" s="9"/>
      <c r="V22" s="9"/>
      <c r="W22" s="9"/>
      <c r="X22" s="9"/>
      <c r="Y22" s="8">
        <v>14</v>
      </c>
      <c r="Z22" s="8">
        <v>13</v>
      </c>
      <c r="AA22" s="9"/>
      <c r="AB22" s="9"/>
      <c r="AC22" s="17">
        <f>Q22+R22+S22+T22+U22+V22+W22+X22+Y22+Z22+AA22+AB22</f>
        <v>42</v>
      </c>
      <c r="AD22" s="17">
        <f>AC22/4*12</f>
        <v>126</v>
      </c>
      <c r="AE22" s="10"/>
      <c r="AF22" s="10"/>
      <c r="AG22" s="8">
        <v>8</v>
      </c>
      <c r="AH22" s="8">
        <v>4</v>
      </c>
      <c r="AI22" s="10"/>
      <c r="AJ22" s="10"/>
      <c r="AK22" s="18">
        <f>AE22+AF22+AG22+AH22+AI22+AJ22</f>
        <v>12</v>
      </c>
      <c r="AL22" s="18">
        <f>AK22/2*6</f>
        <v>36</v>
      </c>
      <c r="AM22">
        <f t="shared" si="5"/>
        <v>262</v>
      </c>
    </row>
    <row r="23" spans="1:39" ht="15">
      <c r="A23">
        <v>21</v>
      </c>
      <c r="B23" s="1" t="s">
        <v>29</v>
      </c>
      <c r="C23" s="7">
        <v>9</v>
      </c>
      <c r="D23" s="7">
        <v>9</v>
      </c>
      <c r="E23" s="7">
        <v>8</v>
      </c>
      <c r="F23" s="7">
        <v>9</v>
      </c>
      <c r="G23" s="7">
        <v>11</v>
      </c>
      <c r="H23" s="7">
        <v>5</v>
      </c>
      <c r="I23" s="7">
        <v>12</v>
      </c>
      <c r="J23" s="7">
        <v>7</v>
      </c>
      <c r="K23" s="7">
        <v>10</v>
      </c>
      <c r="L23" s="7">
        <v>10</v>
      </c>
      <c r="M23" s="7">
        <v>8</v>
      </c>
      <c r="N23" s="7">
        <v>8</v>
      </c>
      <c r="O23" s="15">
        <f>SUM(C23:N23)</f>
        <v>106</v>
      </c>
      <c r="P23" s="16">
        <f>O23</f>
        <v>106</v>
      </c>
      <c r="Q23" s="7">
        <v>7</v>
      </c>
      <c r="R23" s="7">
        <v>9</v>
      </c>
      <c r="S23" s="7">
        <v>10</v>
      </c>
      <c r="T23" s="7">
        <v>13</v>
      </c>
      <c r="U23" s="7">
        <v>7</v>
      </c>
      <c r="V23" s="7">
        <v>9</v>
      </c>
      <c r="W23" s="7">
        <v>9</v>
      </c>
      <c r="X23" s="7">
        <v>6</v>
      </c>
      <c r="Y23" s="7">
        <v>10</v>
      </c>
      <c r="Z23" s="7">
        <v>9</v>
      </c>
      <c r="AA23" s="7">
        <v>8</v>
      </c>
      <c r="AB23" s="7">
        <v>9</v>
      </c>
      <c r="AC23" s="17">
        <f>SUM(Q23:AB23)</f>
        <v>106</v>
      </c>
      <c r="AD23" s="17">
        <f>AC23</f>
        <v>106</v>
      </c>
      <c r="AE23" s="7">
        <v>11</v>
      </c>
      <c r="AF23" s="7">
        <v>9</v>
      </c>
      <c r="AG23" s="7">
        <v>10</v>
      </c>
      <c r="AH23" s="7">
        <v>14</v>
      </c>
      <c r="AI23" s="7">
        <v>9</v>
      </c>
      <c r="AJ23" s="7">
        <v>11</v>
      </c>
      <c r="AK23" s="18">
        <f>SUM(AE23:AJ23)</f>
        <v>64</v>
      </c>
      <c r="AL23" s="18">
        <f>AK23</f>
        <v>64</v>
      </c>
      <c r="AM23">
        <f t="shared" si="5"/>
        <v>276</v>
      </c>
    </row>
    <row r="24" spans="1:39" ht="15">
      <c r="A24">
        <v>22</v>
      </c>
      <c r="B24" s="1" t="s">
        <v>14</v>
      </c>
      <c r="C24" s="9"/>
      <c r="D24" s="9"/>
      <c r="E24" s="8">
        <v>5</v>
      </c>
      <c r="F24" s="8">
        <v>7</v>
      </c>
      <c r="G24" s="9"/>
      <c r="H24" s="9"/>
      <c r="I24" s="8">
        <v>5</v>
      </c>
      <c r="J24" s="8">
        <v>16</v>
      </c>
      <c r="K24" s="9"/>
      <c r="L24" s="9"/>
      <c r="M24" s="8">
        <v>16</v>
      </c>
      <c r="N24" s="8">
        <v>16</v>
      </c>
      <c r="O24" s="15">
        <f>C24+D24+E24+F24+G24+H24+I24+J24+K24+L24+M24+N24</f>
        <v>65</v>
      </c>
      <c r="P24" s="16">
        <f>O24/6*12</f>
        <v>130</v>
      </c>
      <c r="Q24" s="9"/>
      <c r="R24" s="9"/>
      <c r="S24" s="8">
        <v>4</v>
      </c>
      <c r="T24" s="8">
        <v>6</v>
      </c>
      <c r="U24" s="9"/>
      <c r="V24" s="9"/>
      <c r="W24" s="8">
        <v>11</v>
      </c>
      <c r="X24" s="8">
        <v>10</v>
      </c>
      <c r="Y24" s="9"/>
      <c r="Z24" s="9"/>
      <c r="AA24" s="9"/>
      <c r="AB24" s="9"/>
      <c r="AC24" s="17">
        <f>Q24+R24+S24+T24+U24+V24+W24+X24+Y24+Z24+AA24+AB24</f>
        <v>31</v>
      </c>
      <c r="AD24" s="17">
        <f>AC24/4*12</f>
        <v>93</v>
      </c>
      <c r="AE24" s="10"/>
      <c r="AF24" s="10"/>
      <c r="AG24" s="10"/>
      <c r="AH24" s="10"/>
      <c r="AI24" s="8">
        <v>12</v>
      </c>
      <c r="AJ24" s="8">
        <v>12</v>
      </c>
      <c r="AK24" s="18">
        <f>AE24+AF24+AG24+AH24+AI24+AJ24</f>
        <v>24</v>
      </c>
      <c r="AL24" s="18">
        <f>AK24/2*6</f>
        <v>72</v>
      </c>
      <c r="AM24">
        <f t="shared" si="5"/>
        <v>295</v>
      </c>
    </row>
    <row r="25" spans="1:39" ht="15">
      <c r="A25">
        <v>23</v>
      </c>
      <c r="B25" s="2" t="s">
        <v>22</v>
      </c>
      <c r="C25" s="9"/>
      <c r="D25" s="9"/>
      <c r="E25" s="9"/>
      <c r="F25" s="9"/>
      <c r="G25" s="8">
        <v>10</v>
      </c>
      <c r="H25" s="8">
        <v>7</v>
      </c>
      <c r="I25" s="10"/>
      <c r="J25" s="10"/>
      <c r="K25" s="9"/>
      <c r="L25" s="9"/>
      <c r="M25" s="9"/>
      <c r="N25" s="9"/>
      <c r="O25" s="15">
        <f>C25+D25+E25+F25+G25+H25+I25+J25+K25+L25+M25+N25</f>
        <v>17</v>
      </c>
      <c r="P25" s="16">
        <f>O25/2*12</f>
        <v>102</v>
      </c>
      <c r="Q25" s="8">
        <v>11</v>
      </c>
      <c r="R25" s="8">
        <v>12</v>
      </c>
      <c r="S25" s="9"/>
      <c r="T25" s="9"/>
      <c r="U25" s="8">
        <v>14</v>
      </c>
      <c r="V25" s="8">
        <v>14</v>
      </c>
      <c r="W25" s="9"/>
      <c r="X25" s="9"/>
      <c r="Y25" s="9"/>
      <c r="Z25" s="9"/>
      <c r="AA25" s="9"/>
      <c r="AB25" s="9"/>
      <c r="AC25" s="17">
        <f>Q25+R25+S25+T25+U25+V25+W25+X25+Y25+Z25+AA25+AB25</f>
        <v>51</v>
      </c>
      <c r="AD25" s="17">
        <f>AC25/4*12</f>
        <v>153</v>
      </c>
      <c r="AE25" s="8">
        <v>12</v>
      </c>
      <c r="AF25" s="8">
        <v>12</v>
      </c>
      <c r="AG25" s="8">
        <v>13</v>
      </c>
      <c r="AH25" s="8">
        <v>10</v>
      </c>
      <c r="AI25" s="10"/>
      <c r="AJ25" s="10"/>
      <c r="AK25" s="18">
        <f>AE25+AF25+AG25+AH25+AI25+AJ25</f>
        <v>47</v>
      </c>
      <c r="AL25" s="18">
        <f>AK25/4*6</f>
        <v>70.5</v>
      </c>
      <c r="AM25">
        <f t="shared" si="5"/>
        <v>325.5</v>
      </c>
    </row>
    <row r="26" spans="1:39" ht="15">
      <c r="A26">
        <v>24</v>
      </c>
      <c r="B26" s="2" t="s">
        <v>21</v>
      </c>
      <c r="C26" s="9"/>
      <c r="D26" s="9"/>
      <c r="E26" s="9"/>
      <c r="F26" s="9"/>
      <c r="G26" s="8">
        <v>8</v>
      </c>
      <c r="H26" s="8">
        <v>10</v>
      </c>
      <c r="I26" s="10"/>
      <c r="J26" s="10"/>
      <c r="K26" s="9"/>
      <c r="L26" s="9"/>
      <c r="M26" s="9"/>
      <c r="N26" s="9"/>
      <c r="O26" s="15">
        <f>C26+D26+E26+F26+G26+H26+I26+J26+K26+L26+M26+N26</f>
        <v>18</v>
      </c>
      <c r="P26" s="16">
        <f>O26/2*12</f>
        <v>108</v>
      </c>
      <c r="Q26" s="8">
        <v>12</v>
      </c>
      <c r="R26" s="8">
        <v>14</v>
      </c>
      <c r="S26" s="9"/>
      <c r="T26" s="9"/>
      <c r="U26" s="8">
        <v>13</v>
      </c>
      <c r="V26" s="8">
        <v>13</v>
      </c>
      <c r="W26" s="9"/>
      <c r="X26" s="9"/>
      <c r="Y26" s="9"/>
      <c r="Z26" s="9"/>
      <c r="AA26" s="9"/>
      <c r="AB26" s="9"/>
      <c r="AC26" s="17">
        <f>Q26+R26+S26+T26+U26+V26+W26+X26+Y26+Z26+AA26+AB26</f>
        <v>52</v>
      </c>
      <c r="AD26" s="17">
        <f>AC26/4*12</f>
        <v>156</v>
      </c>
      <c r="AE26" s="8">
        <v>13</v>
      </c>
      <c r="AF26" s="8">
        <v>13</v>
      </c>
      <c r="AG26" s="8">
        <v>12</v>
      </c>
      <c r="AH26" s="8">
        <v>6</v>
      </c>
      <c r="AI26" s="10"/>
      <c r="AJ26" s="10"/>
      <c r="AK26" s="18">
        <f>AE26+AF26+AG26+AH26+AI26+AJ26</f>
        <v>44</v>
      </c>
      <c r="AL26" s="18">
        <f>AK26/4*6</f>
        <v>66</v>
      </c>
      <c r="AM26">
        <f t="shared" si="5"/>
        <v>330</v>
      </c>
    </row>
    <row r="27" spans="1:39" ht="15">
      <c r="A27">
        <v>25</v>
      </c>
      <c r="B27" s="1" t="s">
        <v>30</v>
      </c>
      <c r="C27" s="7">
        <v>10</v>
      </c>
      <c r="D27" s="7">
        <v>16</v>
      </c>
      <c r="E27" s="7">
        <v>13</v>
      </c>
      <c r="F27" s="7">
        <v>16</v>
      </c>
      <c r="G27" s="7">
        <v>13</v>
      </c>
      <c r="H27" s="7">
        <v>16</v>
      </c>
      <c r="I27" s="7">
        <v>11</v>
      </c>
      <c r="J27" s="7">
        <v>8</v>
      </c>
      <c r="K27" s="7">
        <v>14</v>
      </c>
      <c r="L27" s="7">
        <v>13</v>
      </c>
      <c r="M27" s="7">
        <v>9</v>
      </c>
      <c r="N27" s="7">
        <v>16</v>
      </c>
      <c r="O27" s="15">
        <f>SUM(C27:N27)</f>
        <v>155</v>
      </c>
      <c r="P27" s="16">
        <f>O27</f>
        <v>155</v>
      </c>
      <c r="Q27" s="7">
        <v>8</v>
      </c>
      <c r="R27" s="7">
        <v>7</v>
      </c>
      <c r="S27" s="7">
        <v>16</v>
      </c>
      <c r="T27" s="7">
        <v>11</v>
      </c>
      <c r="U27" s="7">
        <v>10</v>
      </c>
      <c r="V27" s="7">
        <v>12</v>
      </c>
      <c r="W27" s="7">
        <v>12</v>
      </c>
      <c r="X27" s="7">
        <v>16</v>
      </c>
      <c r="Y27" s="7">
        <v>15</v>
      </c>
      <c r="Z27" s="7">
        <v>12</v>
      </c>
      <c r="AA27" s="7">
        <v>16</v>
      </c>
      <c r="AB27" s="7">
        <v>8</v>
      </c>
      <c r="AC27" s="17">
        <f>SUM(Q27:AB27)</f>
        <v>143</v>
      </c>
      <c r="AD27" s="17">
        <f>AC27</f>
        <v>143</v>
      </c>
      <c r="AE27" s="7">
        <v>6</v>
      </c>
      <c r="AF27" s="7">
        <v>5</v>
      </c>
      <c r="AG27" s="7">
        <v>7</v>
      </c>
      <c r="AH27" s="7">
        <v>11</v>
      </c>
      <c r="AI27" s="7">
        <v>7</v>
      </c>
      <c r="AJ27" s="7">
        <v>7</v>
      </c>
      <c r="AK27" s="18">
        <f>SUM(AE27:AJ27)</f>
        <v>43</v>
      </c>
      <c r="AL27" s="18">
        <f>AK27</f>
        <v>43</v>
      </c>
      <c r="AM27">
        <f t="shared" si="5"/>
        <v>341</v>
      </c>
    </row>
    <row r="28" spans="1:39" ht="15">
      <c r="A28">
        <v>26</v>
      </c>
      <c r="B28" s="2" t="s">
        <v>3</v>
      </c>
      <c r="C28" s="8">
        <v>13</v>
      </c>
      <c r="D28" s="8">
        <v>12</v>
      </c>
      <c r="E28" s="9"/>
      <c r="F28" s="9"/>
      <c r="G28" s="9"/>
      <c r="H28" s="9"/>
      <c r="I28" s="9"/>
      <c r="J28" s="9"/>
      <c r="K28" s="8">
        <v>12</v>
      </c>
      <c r="L28" s="8">
        <v>11</v>
      </c>
      <c r="M28" s="9"/>
      <c r="N28" s="9"/>
      <c r="O28" s="15">
        <f aca="true" t="shared" si="7" ref="O28:O35">C28+D28+E28+F28+G28+H28+I28+J28+K28+L28+M28+N28</f>
        <v>48</v>
      </c>
      <c r="P28" s="16">
        <f>O28/4*12</f>
        <v>144</v>
      </c>
      <c r="Q28" s="9"/>
      <c r="R28" s="9"/>
      <c r="S28" s="8">
        <v>13</v>
      </c>
      <c r="T28" s="8">
        <v>15</v>
      </c>
      <c r="U28" s="9"/>
      <c r="V28" s="9"/>
      <c r="W28" s="9"/>
      <c r="X28" s="9"/>
      <c r="Y28" s="8">
        <v>12</v>
      </c>
      <c r="Z28" s="8">
        <v>14</v>
      </c>
      <c r="AA28" s="10"/>
      <c r="AB28" s="10"/>
      <c r="AC28" s="17">
        <f aca="true" t="shared" si="8" ref="AC28:AC35">Q28+R28+S28+T28+U28+V28+W28+X28+Y28+Z28+AA28+AB28</f>
        <v>54</v>
      </c>
      <c r="AD28" s="17">
        <f>AC28/4*12</f>
        <v>162</v>
      </c>
      <c r="AE28" s="8">
        <v>8</v>
      </c>
      <c r="AF28" s="8">
        <v>8</v>
      </c>
      <c r="AG28" s="10"/>
      <c r="AH28" s="10"/>
      <c r="AI28" s="10"/>
      <c r="AJ28" s="10"/>
      <c r="AK28" s="18">
        <f aca="true" t="shared" si="9" ref="AK28:AK34">AE28+AF28+AG28+AH28+AI28+AJ28</f>
        <v>16</v>
      </c>
      <c r="AL28" s="18">
        <f>AK28/2*6</f>
        <v>48</v>
      </c>
      <c r="AM28">
        <f t="shared" si="5"/>
        <v>354</v>
      </c>
    </row>
    <row r="29" spans="1:39" ht="15">
      <c r="A29">
        <v>27</v>
      </c>
      <c r="B29" s="1" t="s">
        <v>27</v>
      </c>
      <c r="C29" s="9"/>
      <c r="D29" s="9"/>
      <c r="E29" s="9"/>
      <c r="F29" s="9"/>
      <c r="G29" s="8">
        <v>12</v>
      </c>
      <c r="H29" s="8">
        <v>8</v>
      </c>
      <c r="I29" s="10"/>
      <c r="J29" s="10"/>
      <c r="K29" s="9"/>
      <c r="L29" s="9"/>
      <c r="M29" s="8">
        <v>6</v>
      </c>
      <c r="N29" s="8">
        <v>9</v>
      </c>
      <c r="O29" s="15">
        <f t="shared" si="7"/>
        <v>35</v>
      </c>
      <c r="P29" s="16">
        <f>O29/4*12</f>
        <v>105</v>
      </c>
      <c r="Q29" s="9"/>
      <c r="R29" s="9"/>
      <c r="S29" s="9"/>
      <c r="T29" s="9"/>
      <c r="U29" s="9"/>
      <c r="V29" s="9"/>
      <c r="W29" s="8">
        <v>16</v>
      </c>
      <c r="X29" s="8">
        <v>13</v>
      </c>
      <c r="Y29" s="8">
        <v>13</v>
      </c>
      <c r="Z29" s="8">
        <v>15</v>
      </c>
      <c r="AA29" s="9"/>
      <c r="AB29" s="9"/>
      <c r="AC29" s="17">
        <f t="shared" si="8"/>
        <v>57</v>
      </c>
      <c r="AD29" s="17">
        <f>AC29/4*12</f>
        <v>171</v>
      </c>
      <c r="AE29" s="10"/>
      <c r="AF29" s="10"/>
      <c r="AG29" s="8">
        <v>16</v>
      </c>
      <c r="AH29" s="8">
        <v>15</v>
      </c>
      <c r="AI29" s="10"/>
      <c r="AJ29" s="10"/>
      <c r="AK29" s="18">
        <f t="shared" si="9"/>
        <v>31</v>
      </c>
      <c r="AL29" s="18">
        <f>AK29/2*6</f>
        <v>93</v>
      </c>
      <c r="AM29">
        <f t="shared" si="5"/>
        <v>369</v>
      </c>
    </row>
    <row r="30" spans="1:39" ht="15">
      <c r="A30">
        <v>28</v>
      </c>
      <c r="B30" s="2" t="s">
        <v>20</v>
      </c>
      <c r="C30" s="9"/>
      <c r="D30" s="9"/>
      <c r="E30" s="9"/>
      <c r="F30" s="9"/>
      <c r="G30" s="8">
        <v>16</v>
      </c>
      <c r="H30" s="8">
        <v>16</v>
      </c>
      <c r="I30" s="10"/>
      <c r="J30" s="10"/>
      <c r="K30" s="9"/>
      <c r="L30" s="9"/>
      <c r="M30" s="8">
        <v>16</v>
      </c>
      <c r="N30" s="8">
        <v>16</v>
      </c>
      <c r="O30" s="15">
        <f t="shared" si="7"/>
        <v>64</v>
      </c>
      <c r="P30" s="16">
        <f>O30/4*12</f>
        <v>192</v>
      </c>
      <c r="Q30" s="8">
        <v>10</v>
      </c>
      <c r="R30" s="8">
        <v>11</v>
      </c>
      <c r="S30" s="9"/>
      <c r="T30" s="9"/>
      <c r="U30" s="8">
        <v>9</v>
      </c>
      <c r="V30" s="8">
        <v>11</v>
      </c>
      <c r="W30" s="9"/>
      <c r="X30" s="9"/>
      <c r="Y30" s="9"/>
      <c r="Z30" s="9"/>
      <c r="AA30" s="9"/>
      <c r="AB30" s="9"/>
      <c r="AC30" s="17">
        <f t="shared" si="8"/>
        <v>41</v>
      </c>
      <c r="AD30" s="17">
        <f>AC30/4*12</f>
        <v>123</v>
      </c>
      <c r="AE30" s="10"/>
      <c r="AF30" s="10"/>
      <c r="AG30" s="8">
        <v>11</v>
      </c>
      <c r="AH30" s="8">
        <v>9</v>
      </c>
      <c r="AI30" s="10"/>
      <c r="AJ30" s="10"/>
      <c r="AK30" s="18">
        <f t="shared" si="9"/>
        <v>20</v>
      </c>
      <c r="AL30" s="18">
        <f>AK30/2*6</f>
        <v>60</v>
      </c>
      <c r="AM30">
        <f t="shared" si="5"/>
        <v>375</v>
      </c>
    </row>
    <row r="31" spans="1:39" ht="15">
      <c r="A31">
        <v>29</v>
      </c>
      <c r="B31" s="1" t="s">
        <v>6</v>
      </c>
      <c r="C31" s="8">
        <v>11</v>
      </c>
      <c r="D31" s="8">
        <v>11</v>
      </c>
      <c r="E31" s="9"/>
      <c r="F31" s="9"/>
      <c r="G31" s="9"/>
      <c r="H31" s="9"/>
      <c r="I31" s="8">
        <v>16</v>
      </c>
      <c r="J31" s="8">
        <v>16</v>
      </c>
      <c r="K31" s="9"/>
      <c r="L31" s="9"/>
      <c r="M31" s="9"/>
      <c r="N31" s="9"/>
      <c r="O31" s="15">
        <f t="shared" si="7"/>
        <v>54</v>
      </c>
      <c r="P31" s="16">
        <f>O31/4*12</f>
        <v>162</v>
      </c>
      <c r="Q31" s="8">
        <v>9</v>
      </c>
      <c r="R31" s="8">
        <v>10</v>
      </c>
      <c r="S31" s="9"/>
      <c r="T31" s="9"/>
      <c r="U31" s="9"/>
      <c r="V31" s="9"/>
      <c r="W31" s="8">
        <v>13</v>
      </c>
      <c r="X31" s="8">
        <v>12</v>
      </c>
      <c r="Y31" s="9"/>
      <c r="Z31" s="9"/>
      <c r="AA31" s="8">
        <v>11</v>
      </c>
      <c r="AB31" s="8">
        <v>13</v>
      </c>
      <c r="AC31" s="17">
        <f t="shared" si="8"/>
        <v>68</v>
      </c>
      <c r="AD31" s="17">
        <f>AC31/6*12</f>
        <v>136</v>
      </c>
      <c r="AE31" s="10"/>
      <c r="AF31" s="10"/>
      <c r="AG31" s="10"/>
      <c r="AH31" s="10"/>
      <c r="AI31" s="8">
        <v>13</v>
      </c>
      <c r="AJ31" s="8">
        <v>14</v>
      </c>
      <c r="AK31" s="18">
        <f t="shared" si="9"/>
        <v>27</v>
      </c>
      <c r="AL31" s="18">
        <f>AK31/2*6</f>
        <v>81</v>
      </c>
      <c r="AM31">
        <f t="shared" si="5"/>
        <v>379</v>
      </c>
    </row>
    <row r="32" spans="1:39" ht="15">
      <c r="A32">
        <v>30</v>
      </c>
      <c r="B32" s="1" t="s">
        <v>18</v>
      </c>
      <c r="C32" s="9"/>
      <c r="D32" s="9"/>
      <c r="E32" s="8">
        <v>14</v>
      </c>
      <c r="F32" s="8">
        <v>16</v>
      </c>
      <c r="G32" s="9"/>
      <c r="H32" s="9"/>
      <c r="I32" s="8">
        <v>16</v>
      </c>
      <c r="J32" s="8">
        <v>16</v>
      </c>
      <c r="K32" s="9"/>
      <c r="L32" s="9"/>
      <c r="M32" s="8">
        <v>16</v>
      </c>
      <c r="N32" s="8">
        <v>16</v>
      </c>
      <c r="O32" s="15">
        <f t="shared" si="7"/>
        <v>94</v>
      </c>
      <c r="P32" s="16">
        <f>O32/6*12</f>
        <v>188</v>
      </c>
      <c r="Q32" s="9"/>
      <c r="R32" s="9"/>
      <c r="S32" s="8">
        <v>11</v>
      </c>
      <c r="T32" s="8">
        <v>14</v>
      </c>
      <c r="U32" s="9"/>
      <c r="V32" s="9"/>
      <c r="W32" s="9"/>
      <c r="X32" s="9"/>
      <c r="Y32" s="9"/>
      <c r="Z32" s="9"/>
      <c r="AA32" s="9"/>
      <c r="AB32" s="9"/>
      <c r="AC32" s="17">
        <f t="shared" si="8"/>
        <v>25</v>
      </c>
      <c r="AD32" s="17">
        <f>AC32/2*12</f>
        <v>150</v>
      </c>
      <c r="AE32" s="10"/>
      <c r="AF32" s="10"/>
      <c r="AG32" s="8">
        <v>14</v>
      </c>
      <c r="AH32" s="8">
        <v>13</v>
      </c>
      <c r="AI32" s="10"/>
      <c r="AJ32" s="10"/>
      <c r="AK32" s="18">
        <f t="shared" si="9"/>
        <v>27</v>
      </c>
      <c r="AL32" s="18">
        <f>AK32/2*6</f>
        <v>81</v>
      </c>
      <c r="AM32">
        <f t="shared" si="5"/>
        <v>419</v>
      </c>
    </row>
    <row r="33" spans="1:39" ht="15">
      <c r="A33">
        <v>31</v>
      </c>
      <c r="B33" s="2" t="s">
        <v>23</v>
      </c>
      <c r="C33" s="9"/>
      <c r="D33" s="9"/>
      <c r="E33" s="9"/>
      <c r="F33" s="9"/>
      <c r="G33" s="8">
        <v>16</v>
      </c>
      <c r="H33" s="8">
        <v>16</v>
      </c>
      <c r="I33" s="10"/>
      <c r="J33" s="10"/>
      <c r="K33" s="9"/>
      <c r="L33" s="9"/>
      <c r="M33" s="9"/>
      <c r="N33" s="9"/>
      <c r="O33" s="15">
        <f t="shared" si="7"/>
        <v>32</v>
      </c>
      <c r="P33" s="16">
        <f>O33/2*12</f>
        <v>192</v>
      </c>
      <c r="Q33" s="8">
        <v>14</v>
      </c>
      <c r="R33" s="8">
        <v>13</v>
      </c>
      <c r="S33" s="9"/>
      <c r="T33" s="9"/>
      <c r="U33" s="8">
        <v>12</v>
      </c>
      <c r="V33" s="8">
        <v>10</v>
      </c>
      <c r="W33" s="9"/>
      <c r="X33" s="9"/>
      <c r="Y33" s="9"/>
      <c r="Z33" s="9"/>
      <c r="AA33" s="9"/>
      <c r="AB33" s="9"/>
      <c r="AC33" s="17">
        <f t="shared" si="8"/>
        <v>49</v>
      </c>
      <c r="AD33" s="17">
        <f>AC33/4*12</f>
        <v>147</v>
      </c>
      <c r="AE33" s="8">
        <v>15</v>
      </c>
      <c r="AF33" s="8">
        <v>14</v>
      </c>
      <c r="AG33" s="10"/>
      <c r="AH33" s="10"/>
      <c r="AI33" s="8">
        <v>14</v>
      </c>
      <c r="AJ33" s="10"/>
      <c r="AK33" s="18">
        <f t="shared" si="9"/>
        <v>43</v>
      </c>
      <c r="AL33" s="18">
        <f>AK33/3*6</f>
        <v>86</v>
      </c>
      <c r="AM33">
        <f t="shared" si="5"/>
        <v>425</v>
      </c>
    </row>
    <row r="34" spans="1:39" ht="15">
      <c r="A34">
        <v>32</v>
      </c>
      <c r="B34" s="2" t="s">
        <v>13</v>
      </c>
      <c r="C34" s="9"/>
      <c r="D34" s="9"/>
      <c r="E34" s="8">
        <v>16</v>
      </c>
      <c r="F34" s="8">
        <v>16</v>
      </c>
      <c r="G34" s="9"/>
      <c r="H34" s="9"/>
      <c r="I34" s="9"/>
      <c r="J34" s="9"/>
      <c r="K34" s="8">
        <v>16</v>
      </c>
      <c r="L34" s="8">
        <v>16</v>
      </c>
      <c r="M34" s="9"/>
      <c r="N34" s="9"/>
      <c r="O34" s="15">
        <f t="shared" si="7"/>
        <v>64</v>
      </c>
      <c r="P34" s="16">
        <f>O34/4*12</f>
        <v>192</v>
      </c>
      <c r="Q34" s="9"/>
      <c r="R34" s="9"/>
      <c r="S34" s="9"/>
      <c r="T34" s="9"/>
      <c r="U34" s="8">
        <v>16</v>
      </c>
      <c r="V34" s="8">
        <v>16</v>
      </c>
      <c r="W34" s="9"/>
      <c r="X34" s="9"/>
      <c r="Y34" s="9"/>
      <c r="Z34" s="9"/>
      <c r="AA34" s="8">
        <v>16</v>
      </c>
      <c r="AB34" s="8">
        <v>16</v>
      </c>
      <c r="AC34" s="17">
        <f t="shared" si="8"/>
        <v>64</v>
      </c>
      <c r="AD34" s="17">
        <f>AC34/4*12</f>
        <v>192</v>
      </c>
      <c r="AE34" s="8">
        <v>14</v>
      </c>
      <c r="AF34" s="8">
        <v>15</v>
      </c>
      <c r="AG34" s="10"/>
      <c r="AH34" s="10"/>
      <c r="AI34" s="10"/>
      <c r="AJ34" s="10"/>
      <c r="AK34" s="18">
        <f t="shared" si="9"/>
        <v>29</v>
      </c>
      <c r="AL34" s="18">
        <f>AK34/2*6</f>
        <v>87</v>
      </c>
      <c r="AM34">
        <f t="shared" si="5"/>
        <v>471</v>
      </c>
    </row>
    <row r="35" spans="1:39" ht="15">
      <c r="A35">
        <v>33</v>
      </c>
      <c r="B35" s="1" t="s">
        <v>9</v>
      </c>
      <c r="C35" s="8">
        <v>16</v>
      </c>
      <c r="D35" s="8">
        <v>16</v>
      </c>
      <c r="E35" s="9"/>
      <c r="F35" s="9"/>
      <c r="G35" s="9"/>
      <c r="H35" s="9"/>
      <c r="I35" s="8">
        <v>16</v>
      </c>
      <c r="J35" s="8">
        <v>16</v>
      </c>
      <c r="K35" s="9"/>
      <c r="L35" s="9"/>
      <c r="M35" s="9"/>
      <c r="N35" s="9"/>
      <c r="O35" s="15">
        <f t="shared" si="7"/>
        <v>64</v>
      </c>
      <c r="P35" s="16">
        <f>O35/4*12</f>
        <v>192</v>
      </c>
      <c r="Q35" s="8">
        <v>16</v>
      </c>
      <c r="R35" s="8">
        <v>16</v>
      </c>
      <c r="S35" s="9"/>
      <c r="T35" s="9"/>
      <c r="U35" s="9"/>
      <c r="V35" s="9"/>
      <c r="W35" s="8">
        <v>16</v>
      </c>
      <c r="X35" s="8">
        <v>16</v>
      </c>
      <c r="Y35" s="9"/>
      <c r="Z35" s="9"/>
      <c r="AA35" s="8">
        <v>16</v>
      </c>
      <c r="AB35" s="8">
        <v>16</v>
      </c>
      <c r="AC35" s="17">
        <f t="shared" si="8"/>
        <v>96</v>
      </c>
      <c r="AD35" s="17">
        <f>AC35/6*12</f>
        <v>192</v>
      </c>
      <c r="AE35" s="10"/>
      <c r="AF35" s="10"/>
      <c r="AG35" s="10"/>
      <c r="AH35" s="10"/>
      <c r="AI35" s="10"/>
      <c r="AJ35" s="10"/>
      <c r="AK35" s="18">
        <v>96</v>
      </c>
      <c r="AL35" s="18">
        <v>96</v>
      </c>
      <c r="AM35">
        <f t="shared" si="5"/>
        <v>480</v>
      </c>
    </row>
    <row r="36" spans="25:26" ht="15">
      <c r="Y36" s="11"/>
      <c r="Z36" s="1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Alicia</cp:lastModifiedBy>
  <cp:lastPrinted>2017-07-02T16:46:14Z</cp:lastPrinted>
  <dcterms:created xsi:type="dcterms:W3CDTF">2017-07-01T07:02:35Z</dcterms:created>
  <dcterms:modified xsi:type="dcterms:W3CDTF">2017-07-12T02:39:20Z</dcterms:modified>
  <cp:category/>
  <cp:version/>
  <cp:contentType/>
  <cp:contentStatus/>
</cp:coreProperties>
</file>